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120" windowWidth="23088" windowHeight="109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E20" s="1"/>
  <c r="C21"/>
  <c r="E21" s="1"/>
  <c r="E19"/>
  <c r="E18"/>
  <c r="E17"/>
  <c r="E16"/>
  <c r="C22" l="1"/>
  <c r="E22"/>
  <c r="D22" l="1"/>
</calcChain>
</file>

<file path=xl/sharedStrings.xml><?xml version="1.0" encoding="utf-8"?>
<sst xmlns="http://schemas.openxmlformats.org/spreadsheetml/2006/main" count="22" uniqueCount="22">
  <si>
    <t>MASSE</t>
  </si>
  <si>
    <t>Avion vide</t>
  </si>
  <si>
    <t>Pax Avants</t>
  </si>
  <si>
    <t>Pax Arrières</t>
  </si>
  <si>
    <t>Bagages</t>
  </si>
  <si>
    <t>TOTAL</t>
  </si>
  <si>
    <t>Bras de levier</t>
  </si>
  <si>
    <t>Moment</t>
  </si>
  <si>
    <t>Densité 100LL</t>
  </si>
  <si>
    <r>
      <rPr>
        <sz val="22"/>
        <color theme="4" tint="-0.249977111117893"/>
        <rFont val="Calibri"/>
        <family val="2"/>
        <scheme val="minor"/>
      </rPr>
      <t>Pesée  -  Centrage  -  DR 300/140  F-BSON</t>
    </r>
    <r>
      <rPr>
        <sz val="11"/>
        <color theme="4" tint="-0.249977111117893"/>
        <rFont val="Calibri"/>
        <family val="2"/>
        <scheme val="minor"/>
      </rPr>
      <t xml:space="preserve">  </t>
    </r>
  </si>
  <si>
    <t>Date:</t>
  </si>
  <si>
    <t>Centrage  F-BSON</t>
  </si>
  <si>
    <r>
      <t xml:space="preserve">Masse max. au décollage:  </t>
    </r>
    <r>
      <rPr>
        <b/>
        <sz val="11"/>
        <color rgb="FFFF0000"/>
        <rFont val="Calibri"/>
        <family val="2"/>
        <scheme val="minor"/>
      </rPr>
      <t>1000 Kg</t>
    </r>
  </si>
  <si>
    <r>
      <t xml:space="preserve">Masse max. à l'atterrissage:  </t>
    </r>
    <r>
      <rPr>
        <b/>
        <sz val="11"/>
        <color rgb="FFFF0000"/>
        <rFont val="Calibri"/>
        <family val="2"/>
        <scheme val="minor"/>
      </rPr>
      <t>950 Kg</t>
    </r>
  </si>
  <si>
    <t>Qté d'essence (litres) au départ: Réserv. Supp.</t>
  </si>
  <si>
    <t>Qté d'essence (litres) au départ: Réserv. Princ.</t>
  </si>
  <si>
    <t>Essence R. Ppal</t>
  </si>
  <si>
    <t>Essence R. Sup</t>
  </si>
  <si>
    <t>Valeurs à inserer dans les</t>
  </si>
  <si>
    <t>Dernière pesée effectuée le: 05/10/2010</t>
  </si>
  <si>
    <t>30  Aout  2013</t>
  </si>
  <si>
    <t xml:space="preserve"> cases vertes uniquement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</si>
</sst>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0E+00"/>
    <numFmt numFmtId="165" formatCode="0.0"/>
    <numFmt numFmtId="166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4F22E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 applyBorder="1" applyAlignment="1"/>
    <xf numFmtId="1" fontId="1" fillId="5" borderId="9" xfId="0" applyNumberFormat="1" applyFont="1" applyFill="1" applyBorder="1" applyAlignment="1">
      <alignment horizontal="center" vertical="center"/>
    </xf>
    <xf numFmtId="2" fontId="1" fillId="6" borderId="18" xfId="0" applyNumberFormat="1" applyFont="1" applyFill="1" applyBorder="1" applyAlignment="1">
      <alignment horizontal="center" vertical="center"/>
    </xf>
    <xf numFmtId="165" fontId="1" fillId="2" borderId="29" xfId="0" applyNumberFormat="1" applyFont="1" applyFill="1" applyBorder="1" applyAlignment="1" applyProtection="1">
      <alignment horizontal="center" vertical="center"/>
    </xf>
    <xf numFmtId="165" fontId="1" fillId="2" borderId="9" xfId="0" applyNumberFormat="1" applyFont="1" applyFill="1" applyBorder="1" applyAlignment="1" applyProtection="1">
      <alignment horizontal="center" vertical="center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29" xfId="0" applyNumberFormat="1" applyFont="1" applyBorder="1" applyAlignment="1" applyProtection="1">
      <alignment horizontal="center" vertical="center"/>
    </xf>
    <xf numFmtId="166" fontId="1" fillId="8" borderId="17" xfId="1" applyNumberFormat="1" applyFont="1" applyFill="1" applyBorder="1" applyAlignment="1" applyProtection="1">
      <alignment horizontal="center" vertical="center"/>
    </xf>
    <xf numFmtId="1" fontId="1" fillId="9" borderId="1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24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7" borderId="24" xfId="0" applyFill="1" applyBorder="1" applyAlignment="1">
      <alignment horizontal="right"/>
    </xf>
    <xf numFmtId="0" fontId="0" fillId="7" borderId="26" xfId="0" applyFill="1" applyBorder="1" applyAlignment="1">
      <alignment horizontal="right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74F22E"/>
      <color rgb="FFFFFF66"/>
      <color rgb="FF66FFCC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Centrage  DR 300/140  F-BSON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Sheet1!$B$24</c:f>
              <c:strCache>
                <c:ptCount val="1"/>
                <c:pt idx="0">
                  <c:v>Centrage  F-BSON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errBars>
            <c:errDir val="y"/>
            <c:errBarType val="both"/>
            <c:errValType val="fixedVal"/>
            <c:val val="1"/>
          </c:errBars>
          <c:xVal>
            <c:numRef>
              <c:f>Sheet1!$D$22</c:f>
              <c:numCache>
                <c:formatCode>0.000</c:formatCode>
                <c:ptCount val="1"/>
                <c:pt idx="0">
                  <c:v>0.56361083249749255</c:v>
                </c:pt>
              </c:numCache>
            </c:numRef>
          </c:xVal>
          <c:yVal>
            <c:numRef>
              <c:f>Sheet1!$C$22</c:f>
              <c:numCache>
                <c:formatCode>0</c:formatCode>
                <c:ptCount val="1"/>
                <c:pt idx="0">
                  <c:v>997</c:v>
                </c:pt>
              </c:numCache>
            </c:numRef>
          </c:yVal>
        </c:ser>
        <c:dLbls>
          <c:showVal val="1"/>
        </c:dLbls>
        <c:axId val="113836032"/>
        <c:axId val="113837568"/>
      </c:scatterChart>
      <c:valAx>
        <c:axId val="113836032"/>
        <c:scaling>
          <c:orientation val="minMax"/>
          <c:max val="0.56400000000000061"/>
          <c:min val="0.2"/>
        </c:scaling>
        <c:axPos val="b"/>
        <c:numFmt formatCode="0.000" sourceLinked="1"/>
        <c:tickLblPos val="low"/>
        <c:crossAx val="113837568"/>
        <c:crossesAt val="0.2"/>
        <c:crossBetween val="midCat"/>
        <c:majorUnit val="4.0000000000000022E-2"/>
        <c:minorUnit val="1.0000000000000005E-2"/>
      </c:valAx>
      <c:valAx>
        <c:axId val="113837568"/>
        <c:scaling>
          <c:orientation val="minMax"/>
          <c:max val="1000"/>
          <c:min val="0"/>
        </c:scaling>
        <c:axPos val="l"/>
        <c:majorGridlines/>
        <c:numFmt formatCode="General" sourceLinked="0"/>
        <c:tickLblPos val="nextTo"/>
        <c:crossAx val="113836032"/>
        <c:crosses val="autoZero"/>
        <c:crossBetween val="midCat"/>
        <c:majorUnit val="100"/>
        <c:minorUnit val="2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9</xdr:row>
      <xdr:rowOff>15240</xdr:rowOff>
    </xdr:from>
    <xdr:to>
      <xdr:col>14</xdr:col>
      <xdr:colOff>121920</xdr:colOff>
      <xdr:row>27</xdr:row>
      <xdr:rowOff>22860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419100</xdr:colOff>
      <xdr:row>19</xdr:row>
      <xdr:rowOff>60960</xdr:rowOff>
    </xdr:from>
    <xdr:ext cx="184731" cy="264560"/>
    <xdr:sp macro="" textlink="">
      <xdr:nvSpPr>
        <xdr:cNvPr id="4" name="TextBox 3"/>
        <xdr:cNvSpPr txBox="1"/>
      </xdr:nvSpPr>
      <xdr:spPr>
        <a:xfrm>
          <a:off x="6141720" y="47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5</xdr:col>
      <xdr:colOff>601980</xdr:colOff>
      <xdr:row>26</xdr:row>
      <xdr:rowOff>114300</xdr:rowOff>
    </xdr:from>
    <xdr:to>
      <xdr:col>14</xdr:col>
      <xdr:colOff>114300</xdr:colOff>
      <xdr:row>28</xdr:row>
      <xdr:rowOff>15240</xdr:rowOff>
    </xdr:to>
    <xdr:sp macro="" textlink="">
      <xdr:nvSpPr>
        <xdr:cNvPr id="7" name="TextBox 6"/>
        <xdr:cNvSpPr txBox="1"/>
      </xdr:nvSpPr>
      <xdr:spPr>
        <a:xfrm>
          <a:off x="4495800" y="5684520"/>
          <a:ext cx="499872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                    14                                             25                                33         %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0.01374</cdr:x>
      <cdr:y>0.06591</cdr:y>
    </cdr:from>
    <cdr:to>
      <cdr:x>0.08244</cdr:x>
      <cdr:y>0.12955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1" y="220981"/>
          <a:ext cx="342900" cy="2133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Kg</a:t>
          </a:r>
        </a:p>
      </cdr:txBody>
    </cdr:sp>
  </cdr:relSizeAnchor>
  <cdr:relSizeAnchor xmlns:cdr="http://schemas.openxmlformats.org/drawingml/2006/chartDrawing">
    <cdr:from>
      <cdr:x>0.7542</cdr:x>
      <cdr:y>0.91591</cdr:y>
    </cdr:from>
    <cdr:to>
      <cdr:x>0.80763</cdr:x>
      <cdr:y>0.97727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4289" y="3070861"/>
          <a:ext cx="266691" cy="2057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m</a:t>
          </a:r>
        </a:p>
      </cdr:txBody>
    </cdr:sp>
  </cdr:relSizeAnchor>
  <cdr:relSizeAnchor xmlns:cdr="http://schemas.openxmlformats.org/drawingml/2006/chartDrawing">
    <cdr:from>
      <cdr:x>0.15725</cdr:x>
      <cdr:y>0.38636</cdr:y>
    </cdr:from>
    <cdr:to>
      <cdr:x>0.15878</cdr:x>
      <cdr:y>0.90227</cdr:y>
    </cdr:to>
    <cdr:sp macro="" textlink="">
      <cdr:nvSpPr>
        <cdr:cNvPr id="5" name="Straight Connector 4"/>
        <cdr:cNvSpPr/>
      </cdr:nvSpPr>
      <cdr:spPr>
        <a:xfrm xmlns:a="http://schemas.openxmlformats.org/drawingml/2006/main" flipH="1">
          <a:off x="784860" y="1295400"/>
          <a:ext cx="7620" cy="172974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buFontTx/>
            <a:buNone/>
          </a:pPr>
          <a:endParaRPr lang="fr-FR"/>
        </a:p>
      </cdr:txBody>
    </cdr:sp>
  </cdr:relSizeAnchor>
  <cdr:relSizeAnchor xmlns:cdr="http://schemas.openxmlformats.org/drawingml/2006/chartDrawing">
    <cdr:from>
      <cdr:x>0.15878</cdr:x>
      <cdr:y>0.16136</cdr:y>
    </cdr:from>
    <cdr:to>
      <cdr:x>0.47328</cdr:x>
      <cdr:y>0.38409</cdr:y>
    </cdr:to>
    <cdr:sp macro="" textlink="">
      <cdr:nvSpPr>
        <cdr:cNvPr id="7" name="Straight Connector 6"/>
        <cdr:cNvSpPr/>
      </cdr:nvSpPr>
      <cdr:spPr>
        <a:xfrm xmlns:a="http://schemas.openxmlformats.org/drawingml/2006/main" flipV="1">
          <a:off x="792480" y="541020"/>
          <a:ext cx="1569720" cy="7467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" name="Straight Connector 8"/>
        <cdr:cNvSpPr/>
      </cdr:nvSpPr>
      <cdr:spPr>
        <a:xfrm xmlns:a="http://schemas.openxmlformats.org/drawingml/2006/main" flipH="1">
          <a:off x="-4076700" y="-29718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0.47634</cdr:x>
      <cdr:y>0.15909</cdr:y>
    </cdr:from>
    <cdr:to>
      <cdr:x>0.69924</cdr:x>
      <cdr:y>0.16136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2377440" y="533400"/>
          <a:ext cx="1112520" cy="76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0.70229</cdr:x>
      <cdr:y>0.15909</cdr:y>
    </cdr:from>
    <cdr:to>
      <cdr:x>0.70382</cdr:x>
      <cdr:y>0.90682</cdr:y>
    </cdr:to>
    <cdr:sp macro="" textlink="">
      <cdr:nvSpPr>
        <cdr:cNvPr id="13" name="Straight Connector 12"/>
        <cdr:cNvSpPr/>
      </cdr:nvSpPr>
      <cdr:spPr>
        <a:xfrm xmlns:a="http://schemas.openxmlformats.org/drawingml/2006/main" flipH="1">
          <a:off x="3505199" y="533397"/>
          <a:ext cx="7636" cy="25069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0.28397</cdr:x>
      <cdr:y>0.60682</cdr:y>
    </cdr:from>
    <cdr:to>
      <cdr:x>0.47023</cdr:x>
      <cdr:y>0.68409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417323" y="2034540"/>
          <a:ext cx="929642" cy="259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Catégorie  N</a:t>
          </a:r>
        </a:p>
      </cdr:txBody>
    </cdr:sp>
  </cdr:relSizeAnchor>
  <cdr:relSizeAnchor xmlns:cdr="http://schemas.openxmlformats.org/drawingml/2006/chartDrawing">
    <cdr:from>
      <cdr:x>0.33893</cdr:x>
      <cdr:y>0.63409</cdr:y>
    </cdr:from>
    <cdr:to>
      <cdr:x>0.52214</cdr:x>
      <cdr:y>0.90682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691640" y="21259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tabSelected="1" zoomScaleNormal="100" workbookViewId="0">
      <selection activeCell="A14" sqref="A14"/>
    </sheetView>
  </sheetViews>
  <sheetFormatPr defaultRowHeight="14.4"/>
  <cols>
    <col min="2" max="2" width="13.77734375" customWidth="1"/>
    <col min="3" max="3" width="9.33203125" customWidth="1"/>
    <col min="4" max="4" width="14.21875" customWidth="1"/>
    <col min="5" max="5" width="10.5546875" customWidth="1"/>
  </cols>
  <sheetData>
    <row r="1" spans="2:20" ht="15" thickBot="1"/>
    <row r="2" spans="2:20" ht="15" thickBot="1">
      <c r="B2" s="1"/>
      <c r="C2" s="2"/>
      <c r="D2" s="2"/>
      <c r="E2" s="2"/>
      <c r="F2" s="16" t="s">
        <v>10</v>
      </c>
      <c r="G2" s="43" t="s">
        <v>20</v>
      </c>
      <c r="H2" s="43"/>
      <c r="I2" s="44"/>
      <c r="J2" s="2"/>
      <c r="K2" s="2"/>
      <c r="L2" s="2"/>
      <c r="M2" s="3"/>
    </row>
    <row r="3" spans="2:20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20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20" ht="15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2:20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2:20" ht="15" thickBo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2:20">
      <c r="B8" s="52"/>
      <c r="C8" s="52"/>
      <c r="D8" s="19"/>
    </row>
    <row r="9" spans="2:20">
      <c r="B9" s="55" t="s">
        <v>18</v>
      </c>
      <c r="C9" s="56"/>
      <c r="D9" s="53" t="s">
        <v>21</v>
      </c>
      <c r="E9" s="54"/>
    </row>
    <row r="11" spans="2:20">
      <c r="B11" s="57" t="s">
        <v>15</v>
      </c>
      <c r="C11" s="58"/>
      <c r="D11" s="59"/>
      <c r="E11" s="63">
        <v>100</v>
      </c>
    </row>
    <row r="12" spans="2:20">
      <c r="B12" s="57" t="s">
        <v>14</v>
      </c>
      <c r="C12" s="58"/>
      <c r="D12" s="59"/>
      <c r="E12" s="63">
        <v>25</v>
      </c>
    </row>
    <row r="13" spans="2:20">
      <c r="B13" s="60" t="s">
        <v>8</v>
      </c>
      <c r="C13" s="61"/>
      <c r="D13" s="62"/>
      <c r="E13" s="64">
        <v>0.72</v>
      </c>
    </row>
    <row r="14" spans="2:20" ht="15" thickBot="1">
      <c r="T14" s="18"/>
    </row>
    <row r="15" spans="2:20" ht="15" thickBot="1">
      <c r="B15" s="10"/>
      <c r="C15" s="12" t="s">
        <v>0</v>
      </c>
      <c r="D15" s="13" t="s">
        <v>6</v>
      </c>
      <c r="E15" s="14" t="s">
        <v>7</v>
      </c>
    </row>
    <row r="16" spans="2:20">
      <c r="B16" s="28" t="s">
        <v>1</v>
      </c>
      <c r="C16" s="27">
        <v>590</v>
      </c>
      <c r="D16" s="29">
        <v>0.32</v>
      </c>
      <c r="E16" s="24">
        <f t="shared" ref="E16:E21" si="0">PRODUCT(C16:D16)</f>
        <v>188.8</v>
      </c>
    </row>
    <row r="17" spans="2:5">
      <c r="B17" s="11" t="s">
        <v>2</v>
      </c>
      <c r="C17" s="20">
        <v>154</v>
      </c>
      <c r="D17" s="30">
        <v>0.41</v>
      </c>
      <c r="E17" s="25">
        <f t="shared" si="0"/>
        <v>63.139999999999993</v>
      </c>
    </row>
    <row r="18" spans="2:5">
      <c r="B18" s="11" t="s">
        <v>3</v>
      </c>
      <c r="C18" s="20">
        <v>154</v>
      </c>
      <c r="D18" s="30">
        <v>1.19</v>
      </c>
      <c r="E18" s="25">
        <f t="shared" si="0"/>
        <v>183.26</v>
      </c>
    </row>
    <row r="19" spans="2:5">
      <c r="B19" s="11" t="s">
        <v>4</v>
      </c>
      <c r="C19" s="20">
        <v>9</v>
      </c>
      <c r="D19" s="30">
        <v>1.9</v>
      </c>
      <c r="E19" s="25">
        <f t="shared" si="0"/>
        <v>17.099999999999998</v>
      </c>
    </row>
    <row r="20" spans="2:5">
      <c r="B20" s="11" t="s">
        <v>16</v>
      </c>
      <c r="C20" s="23">
        <f>PRODUCT(E11,E13)</f>
        <v>72</v>
      </c>
      <c r="D20" s="30">
        <v>1.1200000000000001</v>
      </c>
      <c r="E20" s="25">
        <f t="shared" si="0"/>
        <v>80.640000000000015</v>
      </c>
    </row>
    <row r="21" spans="2:5">
      <c r="B21" s="17" t="s">
        <v>17</v>
      </c>
      <c r="C21" s="22">
        <f>PRODUCT(E12,E13)</f>
        <v>18</v>
      </c>
      <c r="D21" s="31">
        <v>1.61</v>
      </c>
      <c r="E21" s="26">
        <f t="shared" si="0"/>
        <v>28.98</v>
      </c>
    </row>
    <row r="22" spans="2:5" ht="15" thickBot="1">
      <c r="B22" s="15" t="s">
        <v>5</v>
      </c>
      <c r="C22" s="33">
        <f>SUM(C16:C21)</f>
        <v>997</v>
      </c>
      <c r="D22" s="32">
        <f>E22/C22</f>
        <v>0.56361083249749255</v>
      </c>
      <c r="E22" s="21">
        <f>SUM(E16:E21)</f>
        <v>561.92000000000007</v>
      </c>
    </row>
    <row r="24" spans="2:5">
      <c r="B24" s="45" t="s">
        <v>11</v>
      </c>
      <c r="C24" s="46"/>
      <c r="D24" s="47"/>
    </row>
    <row r="25" spans="2:5">
      <c r="B25" s="51" t="s">
        <v>19</v>
      </c>
      <c r="C25" s="51"/>
      <c r="D25" s="51"/>
    </row>
    <row r="27" spans="2:5">
      <c r="B27" s="48" t="s">
        <v>12</v>
      </c>
      <c r="C27" s="49"/>
      <c r="D27" s="50"/>
    </row>
    <row r="28" spans="2:5">
      <c r="B28" s="34" t="s">
        <v>13</v>
      </c>
      <c r="C28" s="35"/>
      <c r="D28" s="36"/>
    </row>
  </sheetData>
  <mergeCells count="11">
    <mergeCell ref="B28:D28"/>
    <mergeCell ref="B12:D12"/>
    <mergeCell ref="B11:D11"/>
    <mergeCell ref="B6:M7"/>
    <mergeCell ref="G2:I2"/>
    <mergeCell ref="B24:D24"/>
    <mergeCell ref="B27:D27"/>
    <mergeCell ref="B25:D25"/>
    <mergeCell ref="B8:C8"/>
    <mergeCell ref="B9:C9"/>
    <mergeCell ref="D9:E9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D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cp:lastPrinted>2013-08-28T18:09:21Z</cp:lastPrinted>
  <dcterms:created xsi:type="dcterms:W3CDTF">2013-08-24T20:19:02Z</dcterms:created>
  <dcterms:modified xsi:type="dcterms:W3CDTF">2013-08-30T18:02:52Z</dcterms:modified>
</cp:coreProperties>
</file>